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6" windowWidth="15180" windowHeight="7356"/>
  </bookViews>
  <sheets>
    <sheet name="Hulpje" sheetId="2" r:id="rId1"/>
    <sheet name="Tabellen" sheetId="1" r:id="rId2"/>
  </sheets>
  <calcPr calcId="145621"/>
</workbook>
</file>

<file path=xl/calcChain.xml><?xml version="1.0" encoding="utf-8"?>
<calcChain xmlns="http://schemas.openxmlformats.org/spreadsheetml/2006/main">
  <c r="I69" i="2" l="1"/>
  <c r="I30" i="2"/>
  <c r="I18" i="2"/>
  <c r="G69" i="2" s="1"/>
  <c r="I17" i="2"/>
  <c r="H68" i="2" s="1"/>
  <c r="H17" i="2"/>
  <c r="H19" i="2" s="1"/>
  <c r="H62" i="2" s="1"/>
  <c r="I15" i="2"/>
  <c r="H30" i="2" s="1"/>
  <c r="I14" i="2"/>
  <c r="H14" i="2"/>
  <c r="H16" i="2" s="1"/>
  <c r="G23" i="2" s="1"/>
  <c r="G61" i="2" l="1"/>
  <c r="G62" i="2"/>
  <c r="H61" i="2"/>
  <c r="H69" i="2"/>
  <c r="G68" i="2"/>
  <c r="G30" i="2"/>
  <c r="I19" i="2"/>
  <c r="I16" i="2"/>
  <c r="G22" i="2"/>
  <c r="H23" i="2"/>
  <c r="H29" i="2"/>
  <c r="H22" i="2"/>
  <c r="G29" i="2"/>
  <c r="H70" i="2" l="1"/>
  <c r="G70" i="2"/>
  <c r="G31" i="2"/>
  <c r="H31" i="2"/>
</calcChain>
</file>

<file path=xl/sharedStrings.xml><?xml version="1.0" encoding="utf-8"?>
<sst xmlns="http://schemas.openxmlformats.org/spreadsheetml/2006/main" count="103" uniqueCount="74">
  <si>
    <t>aantal toiletten</t>
  </si>
  <si>
    <t>per 15 leerlingen 1 toilet</t>
  </si>
  <si>
    <t>per 4 toiletten 1 wastafel</t>
  </si>
  <si>
    <t>indien mannen</t>
  </si>
  <si>
    <t>per 25 1 toilet</t>
  </si>
  <si>
    <t>en per 15 1 urinoir</t>
  </si>
  <si>
    <t>kan ook indien geen urinoirs: 1 toilet per 15</t>
  </si>
  <si>
    <t>♂</t>
  </si>
  <si>
    <t>aantal</t>
  </si>
  <si>
    <t>aantal pers.</t>
  </si>
  <si>
    <t>aantal wc's</t>
  </si>
  <si>
    <t>aantal urinoirs</t>
  </si>
  <si>
    <t>♂ indien aanwezigheid urinoirs</t>
  </si>
  <si>
    <t>♀       en</t>
  </si>
  <si>
    <t>wastafels</t>
  </si>
  <si>
    <t>wc's of u.</t>
  </si>
  <si>
    <t></t>
  </si>
  <si>
    <t></t>
  </si>
  <si>
    <t>Max. aantal jongens in een speeltijd:</t>
  </si>
  <si>
    <t>WC's</t>
  </si>
  <si>
    <t>Max. aantal meisjes in een speeltijd:</t>
  </si>
  <si>
    <t>Urinoirs</t>
  </si>
  <si>
    <t>Urinoirs beschikbaar (ja/nee):</t>
  </si>
  <si>
    <t>Ja</t>
  </si>
  <si>
    <t>Vereist aantal toiletten en wasbakken</t>
  </si>
  <si>
    <t>Aantal beschikbare WC's jongens</t>
  </si>
  <si>
    <t>Aantal beschikbare WC's meisjes</t>
  </si>
  <si>
    <t>Aantal beschikbare urinoirs</t>
  </si>
  <si>
    <t>Aantal beschikbare wasbakken jongens</t>
  </si>
  <si>
    <t>Aantal beschikbare wasbakken meisjes</t>
  </si>
  <si>
    <t>LLN</t>
  </si>
  <si>
    <t>Max. aantal werknemers (man):</t>
  </si>
  <si>
    <t>Max. aantal werknemers (vrouw):</t>
  </si>
  <si>
    <t>Sanitair leerlingen</t>
  </si>
  <si>
    <t>Lavabo's</t>
  </si>
  <si>
    <t>Bij iedere WC is een lavabo in de buurt</t>
  </si>
  <si>
    <t>Bij iedere WC/urinoir is een lavabo in de buurt</t>
  </si>
  <si>
    <t>Alle lavabo's zijn voorzien van zeep</t>
  </si>
  <si>
    <t>Alle lavabo's zijn voorzien van handdoeken</t>
  </si>
  <si>
    <t>Alle handdoeken zijn voor eenmalig gebruik</t>
  </si>
  <si>
    <t>Alle WC's zijn voorzien van een vuilnisbakje</t>
  </si>
  <si>
    <t>Alle WC's zijn voorzien van hygiënezakjes</t>
  </si>
  <si>
    <t>WC's die uitkomen op een gang hebben verluchting naar buiten</t>
  </si>
  <si>
    <t>Sanitaire blokken worden dagelijks gereinigd</t>
  </si>
  <si>
    <t>Alle WC's zijn voorzien van WC-papier</t>
  </si>
  <si>
    <t>OK</t>
  </si>
  <si>
    <t>NOK</t>
  </si>
  <si>
    <t>NVT</t>
  </si>
  <si>
    <t>Alle WC-brillen zijn in goede staat</t>
  </si>
  <si>
    <t>Alle deuren sluiten en openen gemakkelijk</t>
  </si>
  <si>
    <t>Alle WC's zijn aangepast aan de leerlingen (hoogte, grootte)</t>
  </si>
  <si>
    <t>Locaties sanitair LLN - jongens</t>
  </si>
  <si>
    <t>Locaties sanitair LLN - meisjes</t>
  </si>
  <si>
    <t>Inventaris sanitaire blokken</t>
  </si>
  <si>
    <t>Opmerkingen sanitair leerlingen</t>
  </si>
  <si>
    <t>Visuele inspectie sanitair</t>
  </si>
  <si>
    <t>School:</t>
  </si>
  <si>
    <t>Datum:</t>
  </si>
  <si>
    <t>Uitgevoerd door:</t>
  </si>
  <si>
    <t>Handtekening directie</t>
  </si>
  <si>
    <t>Handtekening uitvoerder</t>
  </si>
  <si>
    <t>Sanitair werknemers</t>
  </si>
  <si>
    <t>Aantal beschikbare WC's dames</t>
  </si>
  <si>
    <t>Aantal beschikbare wasbakken dames</t>
  </si>
  <si>
    <t>Aantal beschikbare WC's heren</t>
  </si>
  <si>
    <t>Aantal beschikbare wasbakken heren</t>
  </si>
  <si>
    <t>Alle WC's bieden voldoende beenruimte</t>
  </si>
  <si>
    <t>Opmerkingen sanitair werknemers</t>
  </si>
  <si>
    <t>Locaties sanitair werknemers - dames</t>
  </si>
  <si>
    <t>Locaties sanitair werknemers - heren</t>
  </si>
  <si>
    <t>WN</t>
  </si>
  <si>
    <t>Waar gedoucht kan worden, hangen instructies ivm legionella</t>
  </si>
  <si>
    <t>Waar gedoucht kan worden, is voldoende verluchting</t>
  </si>
  <si>
    <t>Douches worden regelmatig gereinigd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</si>
</sst>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2"/>
      <color theme="3"/>
      <name val="Webdings"/>
      <family val="1"/>
      <charset val="2"/>
    </font>
    <font>
      <b/>
      <sz val="10"/>
      <name val="Arial"/>
      <family val="2"/>
    </font>
    <font>
      <b/>
      <sz val="10"/>
      <color theme="3"/>
      <name val="Arial"/>
      <family val="2"/>
    </font>
    <font>
      <b/>
      <sz val="14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 style="thin">
        <color theme="6"/>
      </right>
      <top style="medium">
        <color theme="6" tint="-0.499984740745262"/>
      </top>
      <bottom style="thin">
        <color theme="6"/>
      </bottom>
      <diagonal/>
    </border>
    <border>
      <left style="thin">
        <color theme="6"/>
      </left>
      <right style="medium">
        <color theme="6" tint="-0.499984740745262"/>
      </right>
      <top style="medium">
        <color theme="6" tint="-0.499984740745262"/>
      </top>
      <bottom style="thin">
        <color theme="6"/>
      </bottom>
      <diagonal/>
    </border>
    <border>
      <left style="medium">
        <color theme="6" tint="-0.499984740745262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6" tint="-0.499984740745262"/>
      </right>
      <top style="thin">
        <color theme="6"/>
      </top>
      <bottom style="thin">
        <color theme="6"/>
      </bottom>
      <diagonal/>
    </border>
    <border>
      <left style="medium">
        <color theme="6" tint="-0.499984740745262"/>
      </left>
      <right style="thin">
        <color theme="6"/>
      </right>
      <top style="thin">
        <color theme="6"/>
      </top>
      <bottom style="medium">
        <color theme="6" tint="-0.499984740745262"/>
      </bottom>
      <diagonal/>
    </border>
    <border>
      <left style="thin">
        <color theme="6"/>
      </left>
      <right style="medium">
        <color theme="6" tint="-0.499984740745262"/>
      </right>
      <top style="thin">
        <color theme="6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6"/>
      </bottom>
      <diagonal/>
    </border>
    <border>
      <left style="medium">
        <color theme="6" tint="-0.499984740745262"/>
      </left>
      <right/>
      <top style="thin">
        <color theme="6"/>
      </top>
      <bottom style="thin">
        <color theme="6"/>
      </bottom>
      <diagonal/>
    </border>
    <border>
      <left style="medium">
        <color theme="6" tint="-0.499984740745262"/>
      </left>
      <right/>
      <top style="thin">
        <color theme="6"/>
      </top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medium">
        <color theme="6" tint="-0.499984740745262"/>
      </right>
      <top style="thin">
        <color theme="6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/>
      <right style="medium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medium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/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hair">
        <color theme="6" tint="-0.499984740745262"/>
      </bottom>
      <diagonal/>
    </border>
    <border>
      <left/>
      <right/>
      <top style="medium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/>
      <top style="hair">
        <color theme="6" tint="-0.499984740745262"/>
      </top>
      <bottom style="medium">
        <color theme="6" tint="-0.499984740745262"/>
      </bottom>
      <diagonal/>
    </border>
    <border>
      <left/>
      <right/>
      <top style="hair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 style="hair">
        <color theme="6" tint="-0.499984740745262"/>
      </bottom>
      <diagonal/>
    </border>
    <border>
      <left/>
      <right style="medium">
        <color theme="6" tint="-0.499984740745262"/>
      </right>
      <top/>
      <bottom style="hair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2" fillId="0" borderId="8" xfId="0" applyFont="1" applyBorder="1"/>
    <xf numFmtId="0" fontId="2" fillId="0" borderId="7" xfId="0" applyFont="1" applyBorder="1"/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7" xfId="0" applyBorder="1"/>
    <xf numFmtId="0" fontId="2" fillId="0" borderId="0" xfId="0" applyFont="1"/>
    <xf numFmtId="0" fontId="0" fillId="0" borderId="0" xfId="0" applyBorder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Alignment="1" applyProtection="1">
      <alignment horizontal="right"/>
      <protection locked="0"/>
    </xf>
    <xf numFmtId="0" fontId="0" fillId="0" borderId="0" xfId="0" applyFill="1"/>
    <xf numFmtId="0" fontId="0" fillId="0" borderId="22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1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4" borderId="0" xfId="0" applyFont="1" applyFill="1"/>
    <xf numFmtId="0" fontId="2" fillId="0" borderId="29" xfId="0" applyFont="1" applyBorder="1"/>
    <xf numFmtId="0" fontId="0" fillId="0" borderId="0" xfId="0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39" xfId="0" applyFont="1" applyBorder="1"/>
    <xf numFmtId="0" fontId="0" fillId="0" borderId="39" xfId="0" applyBorder="1"/>
    <xf numFmtId="0" fontId="2" fillId="0" borderId="40" xfId="0" applyFont="1" applyBorder="1"/>
    <xf numFmtId="0" fontId="0" fillId="0" borderId="40" xfId="0" applyBorder="1"/>
    <xf numFmtId="0" fontId="0" fillId="0" borderId="0" xfId="0" applyBorder="1" applyAlignment="1" applyProtection="1">
      <alignment horizontal="center" vertical="center"/>
      <protection locked="0"/>
    </xf>
    <xf numFmtId="0" fontId="0" fillId="4" borderId="47" xfId="0" applyFill="1" applyBorder="1"/>
    <xf numFmtId="0" fontId="0" fillId="4" borderId="4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7" fillId="4" borderId="41" xfId="0" applyFont="1" applyFill="1" applyBorder="1"/>
    <xf numFmtId="0" fontId="0" fillId="4" borderId="42" xfId="0" applyFill="1" applyBorder="1"/>
    <xf numFmtId="0" fontId="0" fillId="4" borderId="42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2" fillId="0" borderId="42" xfId="0" applyFont="1" applyBorder="1"/>
    <xf numFmtId="0" fontId="0" fillId="0" borderId="42" xfId="0" applyBorder="1"/>
    <xf numFmtId="0" fontId="0" fillId="0" borderId="2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6" fillId="4" borderId="19" xfId="0" applyFont="1" applyFill="1" applyBorder="1"/>
    <xf numFmtId="0" fontId="6" fillId="4" borderId="46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42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8" fillId="4" borderId="50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0" fillId="0" borderId="39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</cellXfs>
  <cellStyles count="1">
    <cellStyle name="Standaard" xfId="0" builtinId="0"/>
  </cellStyles>
  <dxfs count="3">
    <dxf>
      <font>
        <strike/>
      </font>
    </dxf>
    <dxf>
      <font>
        <strike/>
      </font>
    </dxf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28" zoomScale="115" zoomScaleNormal="115" zoomScalePageLayoutView="115" workbookViewId="0">
      <selection activeCell="D19" sqref="D19"/>
    </sheetView>
  </sheetViews>
  <sheetFormatPr defaultRowHeight="13.2" x14ac:dyDescent="0.25"/>
  <cols>
    <col min="1" max="1" width="3.88671875" customWidth="1"/>
    <col min="2" max="2" width="39.44140625" customWidth="1"/>
    <col min="3" max="3" width="3.109375" customWidth="1"/>
    <col min="5" max="5" width="4.6640625" customWidth="1"/>
    <col min="6" max="6" width="2.88671875" customWidth="1"/>
    <col min="7" max="7" width="10.6640625" customWidth="1"/>
  </cols>
  <sheetData>
    <row r="1" spans="1:9" ht="18" thickBot="1" x14ac:dyDescent="0.3">
      <c r="B1" s="98" t="s">
        <v>55</v>
      </c>
      <c r="C1" s="99"/>
      <c r="D1" s="99"/>
      <c r="E1" s="99"/>
      <c r="F1" s="99"/>
      <c r="G1" s="99"/>
      <c r="H1" s="99"/>
      <c r="I1" s="100"/>
    </row>
    <row r="2" spans="1:9" x14ac:dyDescent="0.25">
      <c r="B2" s="64" t="s">
        <v>56</v>
      </c>
      <c r="C2" s="65"/>
      <c r="D2" s="83"/>
      <c r="E2" s="83"/>
      <c r="F2" s="83"/>
      <c r="G2" s="83"/>
      <c r="H2" s="83"/>
      <c r="I2" s="83"/>
    </row>
    <row r="3" spans="1:9" x14ac:dyDescent="0.25">
      <c r="B3" s="54" t="s">
        <v>57</v>
      </c>
      <c r="C3" s="55"/>
      <c r="D3" s="84"/>
      <c r="E3" s="84"/>
      <c r="F3" s="84"/>
      <c r="G3" s="84"/>
      <c r="H3" s="84"/>
      <c r="I3" s="84"/>
    </row>
    <row r="4" spans="1:9" x14ac:dyDescent="0.25">
      <c r="B4" s="54" t="s">
        <v>58</v>
      </c>
      <c r="C4" s="55"/>
      <c r="D4" s="84"/>
      <c r="E4" s="84"/>
      <c r="F4" s="84"/>
      <c r="G4" s="84"/>
      <c r="H4" s="84"/>
      <c r="I4" s="84"/>
    </row>
    <row r="6" spans="1:9" x14ac:dyDescent="0.25">
      <c r="B6" s="37" t="s">
        <v>53</v>
      </c>
      <c r="C6" s="40"/>
      <c r="D6" s="40"/>
      <c r="E6" s="40"/>
      <c r="F6" s="40"/>
      <c r="G6" s="40"/>
      <c r="H6" s="40"/>
      <c r="I6" s="40"/>
    </row>
    <row r="7" spans="1:9" x14ac:dyDescent="0.25">
      <c r="B7" s="52" t="s">
        <v>52</v>
      </c>
      <c r="C7" s="53"/>
      <c r="D7" s="101"/>
      <c r="E7" s="101"/>
      <c r="F7" s="101"/>
      <c r="G7" s="101"/>
      <c r="H7" s="101"/>
      <c r="I7" s="101"/>
    </row>
    <row r="8" spans="1:9" x14ac:dyDescent="0.25">
      <c r="B8" s="54" t="s">
        <v>51</v>
      </c>
      <c r="C8" s="55"/>
      <c r="D8" s="84"/>
      <c r="E8" s="84"/>
      <c r="F8" s="84"/>
      <c r="G8" s="84"/>
      <c r="H8" s="84"/>
      <c r="I8" s="84"/>
    </row>
    <row r="9" spans="1:9" x14ac:dyDescent="0.25">
      <c r="B9" s="54" t="s">
        <v>68</v>
      </c>
      <c r="C9" s="55"/>
      <c r="D9" s="84"/>
      <c r="E9" s="84"/>
      <c r="F9" s="84"/>
      <c r="G9" s="84"/>
      <c r="H9" s="84"/>
      <c r="I9" s="84"/>
    </row>
    <row r="10" spans="1:9" x14ac:dyDescent="0.25">
      <c r="B10" s="52" t="s">
        <v>69</v>
      </c>
      <c r="C10" s="53"/>
      <c r="D10" s="101"/>
      <c r="E10" s="101"/>
      <c r="F10" s="101"/>
      <c r="G10" s="101"/>
      <c r="H10" s="101"/>
      <c r="I10" s="101"/>
    </row>
    <row r="11" spans="1:9" ht="13.8" thickBot="1" x14ac:dyDescent="0.3"/>
    <row r="12" spans="1:9" x14ac:dyDescent="0.25">
      <c r="B12" s="37" t="s">
        <v>24</v>
      </c>
      <c r="E12" s="28"/>
      <c r="H12" s="91" t="s">
        <v>16</v>
      </c>
      <c r="I12" s="93" t="s">
        <v>17</v>
      </c>
    </row>
    <row r="13" spans="1:9" ht="13.8" thickBot="1" x14ac:dyDescent="0.3">
      <c r="E13" s="78"/>
      <c r="H13" s="92"/>
      <c r="I13" s="94"/>
    </row>
    <row r="14" spans="1:9" x14ac:dyDescent="0.25">
      <c r="A14" s="81" t="s">
        <v>30</v>
      </c>
      <c r="B14" t="s">
        <v>18</v>
      </c>
      <c r="D14" s="25">
        <v>150</v>
      </c>
      <c r="E14" s="79"/>
      <c r="F14" s="95" t="s">
        <v>30</v>
      </c>
      <c r="G14" s="32" t="s">
        <v>19</v>
      </c>
      <c r="H14" s="34">
        <f>CEILING((D15/15),1)</f>
        <v>7</v>
      </c>
      <c r="I14" s="29">
        <f>IF((D16="Ja"),CEILING((D14/25),1),CEILING((D14/15),1))</f>
        <v>6</v>
      </c>
    </row>
    <row r="15" spans="1:9" x14ac:dyDescent="0.25">
      <c r="A15" s="82"/>
      <c r="B15" t="s">
        <v>20</v>
      </c>
      <c r="D15" s="26">
        <v>100</v>
      </c>
      <c r="E15" s="79"/>
      <c r="F15" s="96"/>
      <c r="G15" s="33" t="s">
        <v>21</v>
      </c>
      <c r="H15" s="35"/>
      <c r="I15" s="30">
        <f>IF(D16="Ja",CEILING((D14/15),1),0)</f>
        <v>10</v>
      </c>
    </row>
    <row r="16" spans="1:9" ht="13.8" thickBot="1" x14ac:dyDescent="0.3">
      <c r="A16" s="82"/>
      <c r="B16" t="s">
        <v>22</v>
      </c>
      <c r="D16" s="27" t="s">
        <v>23</v>
      </c>
      <c r="E16" s="80"/>
      <c r="F16" s="97"/>
      <c r="G16" s="38" t="s">
        <v>34</v>
      </c>
      <c r="H16" s="36">
        <f>CEILING((H14/4),1)</f>
        <v>2</v>
      </c>
      <c r="I16" s="31">
        <f>CEILING(((I14+I15)/4),1)</f>
        <v>4</v>
      </c>
    </row>
    <row r="17" spans="1:9" x14ac:dyDescent="0.25">
      <c r="A17" s="81" t="s">
        <v>70</v>
      </c>
      <c r="B17" s="23" t="s">
        <v>31</v>
      </c>
      <c r="D17" s="25">
        <v>75</v>
      </c>
      <c r="E17" s="79"/>
      <c r="F17" s="95" t="s">
        <v>70</v>
      </c>
      <c r="G17" s="32" t="s">
        <v>19</v>
      </c>
      <c r="H17" s="34">
        <f>CEILING((D18/15),1)</f>
        <v>4</v>
      </c>
      <c r="I17" s="29">
        <f>IF((D19="Ja"),CEILING((D17/25),1),CEILING((D17/15),1))</f>
        <v>3</v>
      </c>
    </row>
    <row r="18" spans="1:9" x14ac:dyDescent="0.25">
      <c r="A18" s="82"/>
      <c r="B18" s="23" t="s">
        <v>32</v>
      </c>
      <c r="D18" s="26">
        <v>60</v>
      </c>
      <c r="E18" s="79"/>
      <c r="F18" s="96"/>
      <c r="G18" s="33" t="s">
        <v>21</v>
      </c>
      <c r="H18" s="35"/>
      <c r="I18" s="30">
        <f>IF(D19="Ja",CEILING((D17/15),1),0)</f>
        <v>5</v>
      </c>
    </row>
    <row r="19" spans="1:9" ht="13.8" thickBot="1" x14ac:dyDescent="0.3">
      <c r="A19" s="82"/>
      <c r="B19" t="s">
        <v>22</v>
      </c>
      <c r="D19" s="27" t="s">
        <v>23</v>
      </c>
      <c r="E19" s="80"/>
      <c r="F19" s="97"/>
      <c r="G19" s="38" t="s">
        <v>34</v>
      </c>
      <c r="H19" s="36">
        <f>CEILING((H17/4),1)</f>
        <v>1</v>
      </c>
      <c r="I19" s="31">
        <f>CEILING(((I17+I18)/4),1)</f>
        <v>2</v>
      </c>
    </row>
    <row r="20" spans="1:9" x14ac:dyDescent="0.25">
      <c r="E20" s="28"/>
    </row>
    <row r="21" spans="1:9" ht="13.8" thickBot="1" x14ac:dyDescent="0.3">
      <c r="B21" s="37" t="s">
        <v>33</v>
      </c>
      <c r="C21" s="40"/>
      <c r="D21" s="40"/>
      <c r="E21" s="40"/>
      <c r="F21" s="40"/>
      <c r="G21" s="41" t="s">
        <v>45</v>
      </c>
      <c r="H21" s="41" t="s">
        <v>46</v>
      </c>
      <c r="I21" s="41" t="s">
        <v>47</v>
      </c>
    </row>
    <row r="22" spans="1:9" ht="13.8" thickBot="1" x14ac:dyDescent="0.3">
      <c r="B22" s="23" t="s">
        <v>26</v>
      </c>
      <c r="D22" s="48"/>
      <c r="G22" s="44" t="str">
        <f>IF(D22&gt;=H14,"X","")</f>
        <v/>
      </c>
      <c r="H22" s="44" t="str">
        <f>IF(D22&lt;H14,"X","")</f>
        <v>X</v>
      </c>
      <c r="I22" s="44"/>
    </row>
    <row r="23" spans="1:9" ht="13.8" thickBot="1" x14ac:dyDescent="0.3">
      <c r="B23" s="23" t="s">
        <v>29</v>
      </c>
      <c r="D23" s="49"/>
      <c r="G23" s="45" t="str">
        <f>IF(D23&gt;=H16,"X","")</f>
        <v/>
      </c>
      <c r="H23" s="45" t="str">
        <f>IF(D23&lt;H16,"X","")</f>
        <v>X</v>
      </c>
      <c r="I23" s="44"/>
    </row>
    <row r="24" spans="1:9" x14ac:dyDescent="0.25">
      <c r="B24" s="23" t="s">
        <v>35</v>
      </c>
      <c r="G24" s="46"/>
      <c r="H24" s="46"/>
      <c r="I24" s="47"/>
    </row>
    <row r="25" spans="1:9" x14ac:dyDescent="0.25">
      <c r="B25" s="23" t="s">
        <v>40</v>
      </c>
      <c r="G25" s="46"/>
      <c r="H25" s="46"/>
      <c r="I25" s="47"/>
    </row>
    <row r="26" spans="1:9" x14ac:dyDescent="0.25">
      <c r="B26" s="23" t="s">
        <v>41</v>
      </c>
      <c r="G26" s="46"/>
      <c r="H26" s="46"/>
      <c r="I26" s="47"/>
    </row>
    <row r="27" spans="1:9" x14ac:dyDescent="0.25">
      <c r="B27" s="23" t="s">
        <v>44</v>
      </c>
      <c r="G27" s="46"/>
      <c r="H27" s="46"/>
      <c r="I27" s="47"/>
    </row>
    <row r="28" spans="1:9" ht="13.8" thickBot="1" x14ac:dyDescent="0.3">
      <c r="E28" s="24"/>
      <c r="F28" s="24"/>
      <c r="G28" s="50"/>
      <c r="H28" s="50"/>
      <c r="I28" s="51"/>
    </row>
    <row r="29" spans="1:9" ht="13.8" thickBot="1" x14ac:dyDescent="0.3">
      <c r="B29" s="23" t="s">
        <v>25</v>
      </c>
      <c r="D29" s="49"/>
      <c r="G29" s="42" t="str">
        <f>IF(D29&gt;=I14,"X","")</f>
        <v/>
      </c>
      <c r="H29" s="42" t="str">
        <f>IF(D29&lt;I14,"X","")</f>
        <v>X</v>
      </c>
      <c r="I29" s="42"/>
    </row>
    <row r="30" spans="1:9" ht="13.8" thickBot="1" x14ac:dyDescent="0.3">
      <c r="B30" s="23" t="s">
        <v>27</v>
      </c>
      <c r="D30" s="49"/>
      <c r="G30" s="42" t="str">
        <f>IF(AND(D30&gt;=I15,D16="Ja"),"X","")</f>
        <v/>
      </c>
      <c r="H30" s="43" t="str">
        <f>IF(D30&lt;I15,"X","")</f>
        <v>X</v>
      </c>
      <c r="I30" s="42" t="str">
        <f>IF(D16="Nee","X","")</f>
        <v/>
      </c>
    </row>
    <row r="31" spans="1:9" ht="13.8" thickBot="1" x14ac:dyDescent="0.3">
      <c r="B31" s="23" t="s">
        <v>28</v>
      </c>
      <c r="D31" s="49"/>
      <c r="G31" s="42" t="str">
        <f>IF(D31&gt;=I16,"X","")</f>
        <v/>
      </c>
      <c r="H31" s="42" t="str">
        <f>IF(D31&lt;I16,"X","")</f>
        <v>X</v>
      </c>
      <c r="I31" s="42"/>
    </row>
    <row r="32" spans="1:9" x14ac:dyDescent="0.25">
      <c r="B32" s="23" t="s">
        <v>36</v>
      </c>
      <c r="G32" s="46"/>
      <c r="H32" s="46"/>
      <c r="I32" s="46"/>
    </row>
    <row r="33" spans="2:9" x14ac:dyDescent="0.25">
      <c r="B33" s="23" t="s">
        <v>44</v>
      </c>
      <c r="G33" s="46"/>
      <c r="H33" s="46"/>
      <c r="I33" s="46"/>
    </row>
    <row r="34" spans="2:9" x14ac:dyDescent="0.25">
      <c r="D34" s="24"/>
      <c r="E34" s="24"/>
      <c r="F34" s="24"/>
      <c r="G34" s="51"/>
      <c r="H34" s="51"/>
      <c r="I34" s="51"/>
    </row>
    <row r="35" spans="2:9" x14ac:dyDescent="0.25">
      <c r="B35" s="23" t="s">
        <v>37</v>
      </c>
      <c r="G35" s="46"/>
      <c r="H35" s="46"/>
      <c r="I35" s="46"/>
    </row>
    <row r="36" spans="2:9" x14ac:dyDescent="0.25">
      <c r="B36" s="23" t="s">
        <v>38</v>
      </c>
      <c r="G36" s="46"/>
      <c r="H36" s="46"/>
      <c r="I36" s="46"/>
    </row>
    <row r="37" spans="2:9" x14ac:dyDescent="0.25">
      <c r="B37" s="23" t="s">
        <v>39</v>
      </c>
      <c r="G37" s="46"/>
      <c r="H37" s="46"/>
      <c r="I37" s="46"/>
    </row>
    <row r="38" spans="2:9" x14ac:dyDescent="0.25">
      <c r="D38" s="24"/>
      <c r="E38" s="24"/>
      <c r="F38" s="24"/>
      <c r="G38" s="51"/>
      <c r="H38" s="51"/>
      <c r="I38" s="51"/>
    </row>
    <row r="39" spans="2:9" x14ac:dyDescent="0.25">
      <c r="B39" s="23" t="s">
        <v>48</v>
      </c>
      <c r="G39" s="46"/>
      <c r="H39" s="46"/>
      <c r="I39" s="46"/>
    </row>
    <row r="40" spans="2:9" x14ac:dyDescent="0.25">
      <c r="B40" s="23" t="s">
        <v>49</v>
      </c>
      <c r="G40" s="46"/>
      <c r="H40" s="46"/>
      <c r="I40" s="46"/>
    </row>
    <row r="41" spans="2:9" x14ac:dyDescent="0.25">
      <c r="B41" s="23" t="s">
        <v>50</v>
      </c>
      <c r="G41" s="46"/>
      <c r="H41" s="46"/>
      <c r="I41" s="46"/>
    </row>
    <row r="42" spans="2:9" x14ac:dyDescent="0.25">
      <c r="F42" s="24"/>
      <c r="G42" s="51"/>
      <c r="H42" s="51"/>
      <c r="I42" s="51"/>
    </row>
    <row r="43" spans="2:9" x14ac:dyDescent="0.25">
      <c r="B43" s="23" t="s">
        <v>42</v>
      </c>
      <c r="G43" s="46"/>
      <c r="H43" s="46"/>
      <c r="I43" s="46"/>
    </row>
    <row r="44" spans="2:9" x14ac:dyDescent="0.25">
      <c r="B44" s="23" t="s">
        <v>43</v>
      </c>
      <c r="G44" s="46"/>
      <c r="H44" s="46"/>
      <c r="I44" s="46"/>
    </row>
    <row r="45" spans="2:9" ht="13.8" thickBot="1" x14ac:dyDescent="0.3">
      <c r="B45" s="23"/>
      <c r="G45" s="77"/>
      <c r="H45" s="77"/>
      <c r="I45" s="77"/>
    </row>
    <row r="46" spans="2:9" x14ac:dyDescent="0.25">
      <c r="B46" s="60" t="s">
        <v>54</v>
      </c>
      <c r="C46" s="61"/>
      <c r="D46" s="61"/>
      <c r="E46" s="61"/>
      <c r="F46" s="61"/>
      <c r="G46" s="62"/>
      <c r="H46" s="62"/>
      <c r="I46" s="63"/>
    </row>
    <row r="47" spans="2:9" x14ac:dyDescent="0.25">
      <c r="B47" s="85"/>
      <c r="C47" s="86"/>
      <c r="D47" s="86"/>
      <c r="E47" s="86"/>
      <c r="F47" s="86"/>
      <c r="G47" s="86"/>
      <c r="H47" s="86"/>
      <c r="I47" s="87"/>
    </row>
    <row r="48" spans="2:9" x14ac:dyDescent="0.25">
      <c r="B48" s="88"/>
      <c r="C48" s="89"/>
      <c r="D48" s="89"/>
      <c r="E48" s="89"/>
      <c r="F48" s="89"/>
      <c r="G48" s="89"/>
      <c r="H48" s="89"/>
      <c r="I48" s="90"/>
    </row>
    <row r="49" spans="2:9" x14ac:dyDescent="0.25">
      <c r="B49" s="88"/>
      <c r="C49" s="89"/>
      <c r="D49" s="89"/>
      <c r="E49" s="89"/>
      <c r="F49" s="89"/>
      <c r="G49" s="89"/>
      <c r="H49" s="89"/>
      <c r="I49" s="90"/>
    </row>
    <row r="50" spans="2:9" x14ac:dyDescent="0.25">
      <c r="B50" s="88"/>
      <c r="C50" s="89"/>
      <c r="D50" s="89"/>
      <c r="E50" s="89"/>
      <c r="F50" s="89"/>
      <c r="G50" s="89"/>
      <c r="H50" s="89"/>
      <c r="I50" s="90"/>
    </row>
    <row r="51" spans="2:9" x14ac:dyDescent="0.25">
      <c r="B51" s="88"/>
      <c r="C51" s="89"/>
      <c r="D51" s="89"/>
      <c r="E51" s="89"/>
      <c r="F51" s="89"/>
      <c r="G51" s="89"/>
      <c r="H51" s="89"/>
      <c r="I51" s="90"/>
    </row>
    <row r="52" spans="2:9" x14ac:dyDescent="0.25">
      <c r="B52" s="88"/>
      <c r="C52" s="89"/>
      <c r="D52" s="89"/>
      <c r="E52" s="89"/>
      <c r="F52" s="89"/>
      <c r="G52" s="89"/>
      <c r="H52" s="89"/>
      <c r="I52" s="90"/>
    </row>
    <row r="53" spans="2:9" ht="13.8" thickBot="1" x14ac:dyDescent="0.3">
      <c r="B53" s="102"/>
      <c r="C53" s="103"/>
      <c r="D53" s="103"/>
      <c r="E53" s="103"/>
      <c r="F53" s="103"/>
      <c r="G53" s="103"/>
      <c r="H53" s="103"/>
      <c r="I53" s="104"/>
    </row>
    <row r="54" spans="2:9" ht="13.8" thickBot="1" x14ac:dyDescent="0.3">
      <c r="G54" s="39"/>
      <c r="H54" s="39"/>
      <c r="I54" s="39"/>
    </row>
    <row r="55" spans="2:9" x14ac:dyDescent="0.25">
      <c r="B55" s="75" t="s">
        <v>60</v>
      </c>
      <c r="D55" s="76" t="s">
        <v>59</v>
      </c>
      <c r="E55" s="57"/>
      <c r="F55" s="57"/>
      <c r="G55" s="57"/>
      <c r="H55" s="58"/>
      <c r="I55" s="59"/>
    </row>
    <row r="56" spans="2:9" x14ac:dyDescent="0.25">
      <c r="B56" s="66"/>
      <c r="D56" s="68"/>
      <c r="E56" s="69"/>
      <c r="F56" s="69"/>
      <c r="G56" s="56"/>
      <c r="H56" s="56"/>
      <c r="I56" s="70"/>
    </row>
    <row r="57" spans="2:9" x14ac:dyDescent="0.25">
      <c r="B57" s="66"/>
      <c r="D57" s="68"/>
      <c r="E57" s="69"/>
      <c r="F57" s="69"/>
      <c r="G57" s="56"/>
      <c r="H57" s="56"/>
      <c r="I57" s="70"/>
    </row>
    <row r="58" spans="2:9" x14ac:dyDescent="0.25">
      <c r="B58" s="66"/>
      <c r="D58" s="68"/>
      <c r="E58" s="69"/>
      <c r="F58" s="69"/>
      <c r="G58" s="56"/>
      <c r="H58" s="56"/>
      <c r="I58" s="70"/>
    </row>
    <row r="59" spans="2:9" ht="13.8" thickBot="1" x14ac:dyDescent="0.3">
      <c r="B59" s="67"/>
      <c r="D59" s="71"/>
      <c r="E59" s="72"/>
      <c r="F59" s="72"/>
      <c r="G59" s="73"/>
      <c r="H59" s="73"/>
      <c r="I59" s="74"/>
    </row>
    <row r="60" spans="2:9" ht="13.8" thickBot="1" x14ac:dyDescent="0.3">
      <c r="B60" s="37" t="s">
        <v>61</v>
      </c>
      <c r="C60" s="40"/>
      <c r="D60" s="40"/>
      <c r="E60" s="40"/>
      <c r="F60" s="40"/>
      <c r="G60" s="41" t="s">
        <v>45</v>
      </c>
      <c r="H60" s="41" t="s">
        <v>46</v>
      </c>
      <c r="I60" s="41" t="s">
        <v>47</v>
      </c>
    </row>
    <row r="61" spans="2:9" ht="13.8" thickBot="1" x14ac:dyDescent="0.3">
      <c r="B61" s="23" t="s">
        <v>62</v>
      </c>
      <c r="D61" s="48"/>
      <c r="G61" s="44" t="str">
        <f>IF(D61&gt;=H17,"X","")</f>
        <v/>
      </c>
      <c r="H61" s="44" t="str">
        <f>IF(D61&lt;H17,"X","")</f>
        <v>X</v>
      </c>
      <c r="I61" s="44"/>
    </row>
    <row r="62" spans="2:9" ht="13.8" thickBot="1" x14ac:dyDescent="0.3">
      <c r="B62" s="23" t="s">
        <v>63</v>
      </c>
      <c r="D62" s="49"/>
      <c r="G62" s="45" t="str">
        <f>IF(D62&gt;=H19,"X","")</f>
        <v/>
      </c>
      <c r="H62" s="45" t="str">
        <f>IF(D62&lt;H19,"X","")</f>
        <v>X</v>
      </c>
      <c r="I62" s="44"/>
    </row>
    <row r="63" spans="2:9" x14ac:dyDescent="0.25">
      <c r="B63" s="23" t="s">
        <v>35</v>
      </c>
      <c r="G63" s="46"/>
      <c r="H63" s="46"/>
      <c r="I63" s="47"/>
    </row>
    <row r="64" spans="2:9" x14ac:dyDescent="0.25">
      <c r="B64" s="23" t="s">
        <v>40</v>
      </c>
      <c r="G64" s="46"/>
      <c r="H64" s="46"/>
      <c r="I64" s="47"/>
    </row>
    <row r="65" spans="2:9" x14ac:dyDescent="0.25">
      <c r="B65" s="23" t="s">
        <v>41</v>
      </c>
      <c r="G65" s="46"/>
      <c r="H65" s="46"/>
      <c r="I65" s="47"/>
    </row>
    <row r="66" spans="2:9" x14ac:dyDescent="0.25">
      <c r="B66" s="23" t="s">
        <v>44</v>
      </c>
      <c r="G66" s="46"/>
      <c r="H66" s="46"/>
      <c r="I66" s="47"/>
    </row>
    <row r="67" spans="2:9" ht="13.8" thickBot="1" x14ac:dyDescent="0.3">
      <c r="E67" s="24"/>
      <c r="F67" s="24"/>
      <c r="G67" s="50"/>
      <c r="H67" s="50"/>
      <c r="I67" s="51"/>
    </row>
    <row r="68" spans="2:9" ht="13.8" thickBot="1" x14ac:dyDescent="0.3">
      <c r="B68" s="23" t="s">
        <v>64</v>
      </c>
      <c r="D68" s="49"/>
      <c r="G68" s="42" t="str">
        <f>IF(D68&gt;=I17,"X","")</f>
        <v/>
      </c>
      <c r="H68" s="42" t="str">
        <f>IF(D68&lt;I17,"X","")</f>
        <v>X</v>
      </c>
      <c r="I68" s="42"/>
    </row>
    <row r="69" spans="2:9" ht="13.8" thickBot="1" x14ac:dyDescent="0.3">
      <c r="B69" s="23" t="s">
        <v>27</v>
      </c>
      <c r="D69" s="49"/>
      <c r="G69" s="42" t="str">
        <f>IF(AND(D19="Ja",D69&gt;=I18),"X","")</f>
        <v/>
      </c>
      <c r="H69" s="43" t="str">
        <f>IF(D69&lt;I18,"X","")</f>
        <v>X</v>
      </c>
      <c r="I69" s="42" t="str">
        <f>IF(D19="Nee","X","")</f>
        <v/>
      </c>
    </row>
    <row r="70" spans="2:9" ht="13.8" thickBot="1" x14ac:dyDescent="0.3">
      <c r="B70" s="23" t="s">
        <v>65</v>
      </c>
      <c r="D70" s="49"/>
      <c r="G70" s="42" t="str">
        <f>IF(D70&gt;=I19,"X","")</f>
        <v/>
      </c>
      <c r="H70" s="42" t="str">
        <f>IF(D70&lt;I19,"X","")</f>
        <v>X</v>
      </c>
      <c r="I70" s="42"/>
    </row>
    <row r="71" spans="2:9" x14ac:dyDescent="0.25">
      <c r="B71" s="23" t="s">
        <v>36</v>
      </c>
      <c r="G71" s="46"/>
      <c r="H71" s="46"/>
      <c r="I71" s="46"/>
    </row>
    <row r="72" spans="2:9" x14ac:dyDescent="0.25">
      <c r="B72" s="23" t="s">
        <v>44</v>
      </c>
      <c r="G72" s="46"/>
      <c r="H72" s="46"/>
      <c r="I72" s="46"/>
    </row>
    <row r="73" spans="2:9" x14ac:dyDescent="0.25">
      <c r="D73" s="24"/>
      <c r="E73" s="24"/>
      <c r="F73" s="24"/>
      <c r="G73" s="51"/>
      <c r="H73" s="51"/>
      <c r="I73" s="51"/>
    </row>
    <row r="74" spans="2:9" x14ac:dyDescent="0.25">
      <c r="B74" s="23" t="s">
        <v>37</v>
      </c>
      <c r="G74" s="46"/>
      <c r="H74" s="46"/>
      <c r="I74" s="46"/>
    </row>
    <row r="75" spans="2:9" x14ac:dyDescent="0.25">
      <c r="B75" s="23" t="s">
        <v>38</v>
      </c>
      <c r="G75" s="46"/>
      <c r="H75" s="46"/>
      <c r="I75" s="46"/>
    </row>
    <row r="76" spans="2:9" x14ac:dyDescent="0.25">
      <c r="B76" s="23" t="s">
        <v>39</v>
      </c>
      <c r="G76" s="46"/>
      <c r="H76" s="46"/>
      <c r="I76" s="46"/>
    </row>
    <row r="77" spans="2:9" x14ac:dyDescent="0.25">
      <c r="D77" s="24"/>
      <c r="E77" s="24"/>
      <c r="F77" s="24"/>
      <c r="G77" s="51"/>
      <c r="H77" s="51"/>
      <c r="I77" s="51"/>
    </row>
    <row r="78" spans="2:9" x14ac:dyDescent="0.25">
      <c r="B78" s="23" t="s">
        <v>48</v>
      </c>
      <c r="G78" s="46"/>
      <c r="H78" s="46"/>
      <c r="I78" s="46"/>
    </row>
    <row r="79" spans="2:9" x14ac:dyDescent="0.25">
      <c r="B79" s="23" t="s">
        <v>49</v>
      </c>
      <c r="G79" s="46"/>
      <c r="H79" s="46"/>
      <c r="I79" s="46"/>
    </row>
    <row r="80" spans="2:9" x14ac:dyDescent="0.25">
      <c r="B80" s="23" t="s">
        <v>66</v>
      </c>
      <c r="G80" s="46"/>
      <c r="H80" s="46"/>
      <c r="I80" s="46"/>
    </row>
    <row r="81" spans="2:9" x14ac:dyDescent="0.25">
      <c r="F81" s="24"/>
      <c r="G81" s="51"/>
      <c r="H81" s="51"/>
      <c r="I81" s="51"/>
    </row>
    <row r="82" spans="2:9" x14ac:dyDescent="0.25">
      <c r="B82" s="23" t="s">
        <v>42</v>
      </c>
      <c r="G82" s="46"/>
      <c r="H82" s="46"/>
      <c r="I82" s="46"/>
    </row>
    <row r="83" spans="2:9" x14ac:dyDescent="0.25">
      <c r="B83" s="23" t="s">
        <v>43</v>
      </c>
      <c r="G83" s="46"/>
      <c r="H83" s="46"/>
      <c r="I83" s="46"/>
    </row>
    <row r="84" spans="2:9" x14ac:dyDescent="0.25">
      <c r="B84" s="23"/>
      <c r="G84" s="77"/>
      <c r="H84" s="77"/>
      <c r="I84" s="77"/>
    </row>
    <row r="85" spans="2:9" x14ac:dyDescent="0.25">
      <c r="B85" s="23" t="s">
        <v>71</v>
      </c>
      <c r="G85" s="46"/>
      <c r="H85" s="46"/>
      <c r="I85" s="46"/>
    </row>
    <row r="86" spans="2:9" x14ac:dyDescent="0.25">
      <c r="B86" s="23" t="s">
        <v>72</v>
      </c>
      <c r="G86" s="46"/>
      <c r="H86" s="46"/>
      <c r="I86" s="46"/>
    </row>
    <row r="87" spans="2:9" x14ac:dyDescent="0.25">
      <c r="B87" s="23" t="s">
        <v>73</v>
      </c>
      <c r="G87" s="46"/>
      <c r="H87" s="46"/>
      <c r="I87" s="46"/>
    </row>
    <row r="88" spans="2:9" ht="13.8" thickBot="1" x14ac:dyDescent="0.3">
      <c r="F88" s="24"/>
      <c r="G88" s="51"/>
      <c r="H88" s="51"/>
      <c r="I88" s="51"/>
    </row>
    <row r="89" spans="2:9" x14ac:dyDescent="0.25">
      <c r="B89" s="60" t="s">
        <v>67</v>
      </c>
      <c r="C89" s="61"/>
      <c r="D89" s="61"/>
      <c r="E89" s="61"/>
      <c r="F89" s="61"/>
      <c r="G89" s="62"/>
      <c r="H89" s="62"/>
      <c r="I89" s="63"/>
    </row>
    <row r="90" spans="2:9" x14ac:dyDescent="0.25">
      <c r="B90" s="85"/>
      <c r="C90" s="86"/>
      <c r="D90" s="86"/>
      <c r="E90" s="86"/>
      <c r="F90" s="86"/>
      <c r="G90" s="86"/>
      <c r="H90" s="86"/>
      <c r="I90" s="87"/>
    </row>
    <row r="91" spans="2:9" x14ac:dyDescent="0.25">
      <c r="B91" s="88"/>
      <c r="C91" s="89"/>
      <c r="D91" s="89"/>
      <c r="E91" s="89"/>
      <c r="F91" s="89"/>
      <c r="G91" s="89"/>
      <c r="H91" s="89"/>
      <c r="I91" s="90"/>
    </row>
    <row r="92" spans="2:9" x14ac:dyDescent="0.25">
      <c r="B92" s="88"/>
      <c r="C92" s="89"/>
      <c r="D92" s="89"/>
      <c r="E92" s="89"/>
      <c r="F92" s="89"/>
      <c r="G92" s="89"/>
      <c r="H92" s="89"/>
      <c r="I92" s="90"/>
    </row>
    <row r="93" spans="2:9" x14ac:dyDescent="0.25">
      <c r="B93" s="88"/>
      <c r="C93" s="89"/>
      <c r="D93" s="89"/>
      <c r="E93" s="89"/>
      <c r="F93" s="89"/>
      <c r="G93" s="89"/>
      <c r="H93" s="89"/>
      <c r="I93" s="90"/>
    </row>
    <row r="94" spans="2:9" x14ac:dyDescent="0.25">
      <c r="B94" s="88"/>
      <c r="C94" s="89"/>
      <c r="D94" s="89"/>
      <c r="E94" s="89"/>
      <c r="F94" s="89"/>
      <c r="G94" s="89"/>
      <c r="H94" s="89"/>
      <c r="I94" s="90"/>
    </row>
    <row r="95" spans="2:9" x14ac:dyDescent="0.25">
      <c r="B95" s="88"/>
      <c r="C95" s="89"/>
      <c r="D95" s="89"/>
      <c r="E95" s="89"/>
      <c r="F95" s="89"/>
      <c r="G95" s="89"/>
      <c r="H95" s="89"/>
      <c r="I95" s="90"/>
    </row>
    <row r="96" spans="2:9" ht="13.8" thickBot="1" x14ac:dyDescent="0.3">
      <c r="B96" s="102"/>
      <c r="C96" s="103"/>
      <c r="D96" s="103"/>
      <c r="E96" s="103"/>
      <c r="F96" s="103"/>
      <c r="G96" s="103"/>
      <c r="H96" s="103"/>
      <c r="I96" s="104"/>
    </row>
    <row r="97" spans="2:9" ht="13.8" thickBot="1" x14ac:dyDescent="0.3">
      <c r="G97" s="39"/>
      <c r="H97" s="39"/>
      <c r="I97" s="39"/>
    </row>
    <row r="98" spans="2:9" x14ac:dyDescent="0.25">
      <c r="B98" s="75" t="s">
        <v>60</v>
      </c>
      <c r="D98" s="76" t="s">
        <v>59</v>
      </c>
      <c r="E98" s="57"/>
      <c r="F98" s="57"/>
      <c r="G98" s="57"/>
      <c r="H98" s="58"/>
      <c r="I98" s="59"/>
    </row>
    <row r="99" spans="2:9" x14ac:dyDescent="0.25">
      <c r="B99" s="66"/>
      <c r="D99" s="68"/>
      <c r="E99" s="69"/>
      <c r="F99" s="69"/>
      <c r="G99" s="56"/>
      <c r="H99" s="56"/>
      <c r="I99" s="70"/>
    </row>
    <row r="100" spans="2:9" x14ac:dyDescent="0.25">
      <c r="B100" s="66"/>
      <c r="D100" s="68"/>
      <c r="E100" s="69"/>
      <c r="F100" s="69"/>
      <c r="G100" s="56"/>
      <c r="H100" s="56"/>
      <c r="I100" s="70"/>
    </row>
    <row r="101" spans="2:9" x14ac:dyDescent="0.25">
      <c r="B101" s="66"/>
      <c r="D101" s="68"/>
      <c r="E101" s="69"/>
      <c r="F101" s="69"/>
      <c r="G101" s="56"/>
      <c r="H101" s="56"/>
      <c r="I101" s="70"/>
    </row>
    <row r="102" spans="2:9" ht="13.8" thickBot="1" x14ac:dyDescent="0.3">
      <c r="B102" s="67"/>
      <c r="D102" s="71"/>
      <c r="E102" s="72"/>
      <c r="F102" s="72"/>
      <c r="G102" s="73"/>
      <c r="H102" s="73"/>
      <c r="I102" s="74"/>
    </row>
  </sheetData>
  <sheetProtection sheet="1" objects="1" scenarios="1" selectLockedCells="1"/>
  <mergeCells count="28">
    <mergeCell ref="B96:I96"/>
    <mergeCell ref="B90:I90"/>
    <mergeCell ref="B91:I91"/>
    <mergeCell ref="B92:I92"/>
    <mergeCell ref="B93:I93"/>
    <mergeCell ref="B94:I94"/>
    <mergeCell ref="B95:I95"/>
    <mergeCell ref="B49:I49"/>
    <mergeCell ref="B50:I50"/>
    <mergeCell ref="B51:I51"/>
    <mergeCell ref="B52:I52"/>
    <mergeCell ref="B53:I53"/>
    <mergeCell ref="B1:I1"/>
    <mergeCell ref="D7:I7"/>
    <mergeCell ref="D8:I8"/>
    <mergeCell ref="D9:I9"/>
    <mergeCell ref="D10:I10"/>
    <mergeCell ref="B47:I47"/>
    <mergeCell ref="B48:I48"/>
    <mergeCell ref="H12:H13"/>
    <mergeCell ref="I12:I13"/>
    <mergeCell ref="F14:F16"/>
    <mergeCell ref="F17:F19"/>
    <mergeCell ref="A14:A16"/>
    <mergeCell ref="A17:A19"/>
    <mergeCell ref="D2:I2"/>
    <mergeCell ref="D3:I3"/>
    <mergeCell ref="D4:I4"/>
  </mergeCells>
  <phoneticPr fontId="3" type="noConversion"/>
  <conditionalFormatting sqref="I15 I18">
    <cfRule type="cellIs" dxfId="2" priority="4" stopIfTrue="1" operator="equal">
      <formula>0</formula>
    </cfRule>
  </conditionalFormatting>
  <conditionalFormatting sqref="B30:H30">
    <cfRule type="expression" dxfId="1" priority="2">
      <formula>$D$16="Nee"</formula>
    </cfRule>
  </conditionalFormatting>
  <conditionalFormatting sqref="B69:H69">
    <cfRule type="expression" dxfId="0" priority="1" stopIfTrue="1">
      <formula>$D$19="Nee"</formula>
    </cfRule>
  </conditionalFormatting>
  <dataValidations count="1">
    <dataValidation type="list" allowBlank="1" showInputMessage="1" showErrorMessage="1" errorTitle="Ongeldige waarde" error="Maak uw keuze:_x000a_Ja: er zijn urinoirs_x000a_Nee: er zijn geen urinoirs" sqref="D16:E16 D19:E19">
      <formula1>"Ja,Nee"</formula1>
    </dataValidation>
  </dataValidations>
  <pageMargins left="0.40760869565217389" right="0.54166666666666663" top="0.58876811594202894" bottom="0.58876811594202894" header="0.19927536231884058" footer="0.35326086956521741"/>
  <pageSetup paperSize="9" orientation="portrait" r:id="rId1"/>
  <headerFooter alignWithMargins="0">
    <oddFooter>&amp;L&amp;8Versie: 2012-01-10&amp;R&amp;8Ontwerp: JG</oddFooter>
  </headerFooter>
  <ignoredErrors>
    <ignoredError sqref="G30 G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7" zoomScale="102" zoomScaleNormal="102" workbookViewId="0">
      <selection activeCell="D39" sqref="D39"/>
    </sheetView>
  </sheetViews>
  <sheetFormatPr defaultRowHeight="13.2" x14ac:dyDescent="0.25"/>
  <cols>
    <col min="1" max="1" width="10.44140625" customWidth="1"/>
    <col min="2" max="2" width="10.33203125" customWidth="1"/>
    <col min="3" max="3" width="10" customWidth="1"/>
    <col min="4" max="4" width="9.6640625" customWidth="1"/>
    <col min="5" max="5" width="12.44140625" bestFit="1" customWidth="1"/>
  </cols>
  <sheetData>
    <row r="1" spans="1:8" ht="15.6" x14ac:dyDescent="0.3">
      <c r="A1" s="105" t="s">
        <v>0</v>
      </c>
      <c r="B1" s="105"/>
      <c r="C1" s="105"/>
      <c r="D1" s="105"/>
      <c r="E1" s="105"/>
    </row>
    <row r="2" spans="1:8" x14ac:dyDescent="0.25">
      <c r="A2" t="s">
        <v>1</v>
      </c>
    </row>
    <row r="3" spans="1:8" x14ac:dyDescent="0.25">
      <c r="A3" t="s">
        <v>2</v>
      </c>
    </row>
    <row r="5" spans="1:8" x14ac:dyDescent="0.25">
      <c r="A5" t="s">
        <v>3</v>
      </c>
    </row>
    <row r="6" spans="1:8" x14ac:dyDescent="0.25">
      <c r="A6" t="s">
        <v>4</v>
      </c>
    </row>
    <row r="7" spans="1:8" x14ac:dyDescent="0.25">
      <c r="A7" t="s">
        <v>5</v>
      </c>
    </row>
    <row r="8" spans="1:8" x14ac:dyDescent="0.25">
      <c r="A8" t="s">
        <v>6</v>
      </c>
    </row>
    <row r="10" spans="1:8" ht="13.8" thickBot="1" x14ac:dyDescent="0.3"/>
    <row r="11" spans="1:8" ht="13.8" thickBot="1" x14ac:dyDescent="0.3">
      <c r="A11" s="8" t="s">
        <v>13</v>
      </c>
      <c r="B11" s="9" t="s">
        <v>7</v>
      </c>
      <c r="C11" s="10" t="s">
        <v>12</v>
      </c>
      <c r="D11" s="11"/>
      <c r="E11" s="12"/>
      <c r="G11" s="22" t="s">
        <v>14</v>
      </c>
      <c r="H11" s="12"/>
    </row>
    <row r="12" spans="1:8" x14ac:dyDescent="0.25">
      <c r="A12" s="13" t="s">
        <v>9</v>
      </c>
      <c r="B12" s="15" t="s">
        <v>10</v>
      </c>
      <c r="C12" s="13" t="s">
        <v>9</v>
      </c>
      <c r="D12" s="14" t="s">
        <v>10</v>
      </c>
      <c r="E12" s="15" t="s">
        <v>11</v>
      </c>
      <c r="G12" s="20" t="s">
        <v>15</v>
      </c>
      <c r="H12" s="21" t="s">
        <v>8</v>
      </c>
    </row>
    <row r="13" spans="1:8" x14ac:dyDescent="0.25">
      <c r="A13" s="3">
        <v>15</v>
      </c>
      <c r="B13" s="4">
        <v>1</v>
      </c>
      <c r="C13" s="3">
        <v>25</v>
      </c>
      <c r="D13" s="2">
        <v>1</v>
      </c>
      <c r="E13" s="4">
        <v>2</v>
      </c>
      <c r="G13" s="16">
        <v>4</v>
      </c>
      <c r="H13" s="17">
        <v>1</v>
      </c>
    </row>
    <row r="14" spans="1:8" x14ac:dyDescent="0.25">
      <c r="A14" s="3">
        <v>30</v>
      </c>
      <c r="B14" s="4">
        <v>2</v>
      </c>
      <c r="C14" s="3">
        <v>50</v>
      </c>
      <c r="D14" s="2">
        <v>2</v>
      </c>
      <c r="E14" s="4">
        <v>4</v>
      </c>
      <c r="G14" s="16">
        <v>8</v>
      </c>
      <c r="H14" s="17">
        <v>2</v>
      </c>
    </row>
    <row r="15" spans="1:8" x14ac:dyDescent="0.25">
      <c r="A15" s="3">
        <v>45</v>
      </c>
      <c r="B15" s="4">
        <v>3</v>
      </c>
      <c r="C15" s="3">
        <v>75</v>
      </c>
      <c r="D15" s="2">
        <v>3</v>
      </c>
      <c r="E15" s="4">
        <v>5</v>
      </c>
      <c r="G15" s="16">
        <v>12</v>
      </c>
      <c r="H15" s="17">
        <v>3</v>
      </c>
    </row>
    <row r="16" spans="1:8" x14ac:dyDescent="0.25">
      <c r="A16" s="3">
        <v>60</v>
      </c>
      <c r="B16" s="4">
        <v>4</v>
      </c>
      <c r="C16" s="3">
        <v>100</v>
      </c>
      <c r="D16" s="2">
        <v>4</v>
      </c>
      <c r="E16" s="4">
        <v>7</v>
      </c>
      <c r="G16" s="16">
        <v>16</v>
      </c>
      <c r="H16" s="17">
        <v>4</v>
      </c>
    </row>
    <row r="17" spans="1:8" x14ac:dyDescent="0.25">
      <c r="A17" s="3">
        <v>75</v>
      </c>
      <c r="B17" s="4">
        <v>5</v>
      </c>
      <c r="C17" s="3">
        <v>125</v>
      </c>
      <c r="D17" s="2">
        <v>5</v>
      </c>
      <c r="E17" s="4">
        <v>9</v>
      </c>
      <c r="G17" s="16">
        <v>20</v>
      </c>
      <c r="H17" s="17">
        <v>5</v>
      </c>
    </row>
    <row r="18" spans="1:8" x14ac:dyDescent="0.25">
      <c r="A18" s="3">
        <v>90</v>
      </c>
      <c r="B18" s="4">
        <v>6</v>
      </c>
      <c r="C18" s="3">
        <v>150</v>
      </c>
      <c r="D18" s="2">
        <v>6</v>
      </c>
      <c r="E18" s="4">
        <v>10</v>
      </c>
      <c r="G18" s="16">
        <v>24</v>
      </c>
      <c r="H18" s="17">
        <v>6</v>
      </c>
    </row>
    <row r="19" spans="1:8" x14ac:dyDescent="0.25">
      <c r="A19" s="3">
        <v>105</v>
      </c>
      <c r="B19" s="4">
        <v>7</v>
      </c>
      <c r="C19" s="3">
        <v>175</v>
      </c>
      <c r="D19" s="2">
        <v>7</v>
      </c>
      <c r="E19" s="4">
        <v>12</v>
      </c>
      <c r="G19" s="16">
        <v>28</v>
      </c>
      <c r="H19" s="17">
        <v>7</v>
      </c>
    </row>
    <row r="20" spans="1:8" x14ac:dyDescent="0.25">
      <c r="A20" s="3">
        <v>120</v>
      </c>
      <c r="B20" s="4">
        <v>8</v>
      </c>
      <c r="C20" s="3">
        <v>200</v>
      </c>
      <c r="D20" s="2">
        <v>8</v>
      </c>
      <c r="E20" s="4">
        <v>14</v>
      </c>
      <c r="G20" s="16">
        <v>32</v>
      </c>
      <c r="H20" s="17">
        <v>8</v>
      </c>
    </row>
    <row r="21" spans="1:8" x14ac:dyDescent="0.25">
      <c r="A21" s="3">
        <v>135</v>
      </c>
      <c r="B21" s="4">
        <v>9</v>
      </c>
      <c r="C21" s="3">
        <v>225</v>
      </c>
      <c r="D21" s="2">
        <v>9</v>
      </c>
      <c r="E21" s="4">
        <v>15</v>
      </c>
      <c r="G21" s="16">
        <v>36</v>
      </c>
      <c r="H21" s="17">
        <v>9</v>
      </c>
    </row>
    <row r="22" spans="1:8" x14ac:dyDescent="0.25">
      <c r="A22" s="3">
        <v>150</v>
      </c>
      <c r="B22" s="4">
        <v>10</v>
      </c>
      <c r="C22" s="3">
        <v>250</v>
      </c>
      <c r="D22" s="2">
        <v>10</v>
      </c>
      <c r="E22" s="4">
        <v>18</v>
      </c>
      <c r="G22" s="16">
        <v>40</v>
      </c>
      <c r="H22" s="17">
        <v>10</v>
      </c>
    </row>
    <row r="23" spans="1:8" x14ac:dyDescent="0.25">
      <c r="A23" s="3">
        <v>165</v>
      </c>
      <c r="B23" s="4">
        <v>11</v>
      </c>
      <c r="C23" s="3">
        <v>275</v>
      </c>
      <c r="D23" s="2">
        <v>11</v>
      </c>
      <c r="E23" s="4">
        <v>19</v>
      </c>
      <c r="G23" s="16">
        <v>44</v>
      </c>
      <c r="H23" s="17">
        <v>11</v>
      </c>
    </row>
    <row r="24" spans="1:8" x14ac:dyDescent="0.25">
      <c r="A24" s="3">
        <v>180</v>
      </c>
      <c r="B24" s="4">
        <v>12</v>
      </c>
      <c r="C24" s="3">
        <v>300</v>
      </c>
      <c r="D24" s="2">
        <v>12</v>
      </c>
      <c r="E24" s="4">
        <v>20</v>
      </c>
      <c r="G24" s="16">
        <v>48</v>
      </c>
      <c r="H24" s="17">
        <v>12</v>
      </c>
    </row>
    <row r="25" spans="1:8" x14ac:dyDescent="0.25">
      <c r="A25" s="3">
        <v>195</v>
      </c>
      <c r="B25" s="4">
        <v>13</v>
      </c>
      <c r="C25" s="3">
        <v>325</v>
      </c>
      <c r="D25" s="2">
        <v>13</v>
      </c>
      <c r="E25" s="4">
        <v>22</v>
      </c>
      <c r="G25" s="16">
        <v>52</v>
      </c>
      <c r="H25" s="17">
        <v>13</v>
      </c>
    </row>
    <row r="26" spans="1:8" x14ac:dyDescent="0.25">
      <c r="A26" s="3">
        <v>210</v>
      </c>
      <c r="B26" s="4">
        <v>14</v>
      </c>
      <c r="C26" s="3">
        <v>350</v>
      </c>
      <c r="D26" s="2">
        <v>14</v>
      </c>
      <c r="E26" s="4">
        <v>24</v>
      </c>
      <c r="G26" s="16">
        <v>56</v>
      </c>
      <c r="H26" s="17">
        <v>14</v>
      </c>
    </row>
    <row r="27" spans="1:8" x14ac:dyDescent="0.25">
      <c r="A27" s="3">
        <v>225</v>
      </c>
      <c r="B27" s="4">
        <v>15</v>
      </c>
      <c r="C27" s="3">
        <v>375</v>
      </c>
      <c r="D27" s="2">
        <v>15</v>
      </c>
      <c r="E27" s="4">
        <v>25</v>
      </c>
      <c r="G27" s="16">
        <v>60</v>
      </c>
      <c r="H27" s="17">
        <v>15</v>
      </c>
    </row>
    <row r="28" spans="1:8" x14ac:dyDescent="0.25">
      <c r="A28" s="3">
        <v>240</v>
      </c>
      <c r="B28" s="4">
        <v>16</v>
      </c>
      <c r="C28" s="3">
        <v>400</v>
      </c>
      <c r="D28" s="2">
        <v>16</v>
      </c>
      <c r="E28" s="4">
        <v>27</v>
      </c>
      <c r="G28" s="16">
        <v>64</v>
      </c>
      <c r="H28" s="17">
        <v>16</v>
      </c>
    </row>
    <row r="29" spans="1:8" x14ac:dyDescent="0.25">
      <c r="A29" s="3">
        <v>255</v>
      </c>
      <c r="B29" s="4">
        <v>17</v>
      </c>
      <c r="C29" s="3">
        <v>425</v>
      </c>
      <c r="D29" s="2">
        <v>17</v>
      </c>
      <c r="E29" s="4">
        <v>29</v>
      </c>
      <c r="G29" s="16">
        <v>68</v>
      </c>
      <c r="H29" s="17">
        <v>17</v>
      </c>
    </row>
    <row r="30" spans="1:8" ht="13.8" thickBot="1" x14ac:dyDescent="0.3">
      <c r="A30" s="3">
        <v>270</v>
      </c>
      <c r="B30" s="4">
        <v>18</v>
      </c>
      <c r="C30" s="5">
        <v>450</v>
      </c>
      <c r="D30" s="7">
        <v>18</v>
      </c>
      <c r="E30" s="6">
        <v>30</v>
      </c>
      <c r="G30" s="18">
        <v>72</v>
      </c>
      <c r="H30" s="19">
        <v>18</v>
      </c>
    </row>
    <row r="31" spans="1:8" x14ac:dyDescent="0.25">
      <c r="A31" s="3">
        <v>285</v>
      </c>
      <c r="B31" s="4">
        <v>19</v>
      </c>
      <c r="C31" s="1"/>
      <c r="D31" s="1"/>
      <c r="E31" s="1"/>
    </row>
    <row r="32" spans="1:8" x14ac:dyDescent="0.25">
      <c r="A32" s="3">
        <v>300</v>
      </c>
      <c r="B32" s="4">
        <v>20</v>
      </c>
      <c r="C32" s="1"/>
      <c r="D32" s="1"/>
      <c r="E32" s="1"/>
    </row>
    <row r="33" spans="1:5" x14ac:dyDescent="0.25">
      <c r="A33" s="3">
        <v>315</v>
      </c>
      <c r="B33" s="4">
        <v>21</v>
      </c>
      <c r="C33" s="1"/>
      <c r="D33" s="1"/>
      <c r="E33" s="1"/>
    </row>
    <row r="34" spans="1:5" x14ac:dyDescent="0.25">
      <c r="A34" s="3">
        <v>330</v>
      </c>
      <c r="B34" s="4">
        <v>22</v>
      </c>
      <c r="C34" s="1"/>
      <c r="D34" s="1"/>
      <c r="E34" s="1"/>
    </row>
    <row r="35" spans="1:5" x14ac:dyDescent="0.25">
      <c r="A35" s="3">
        <v>345</v>
      </c>
      <c r="B35" s="4">
        <v>23</v>
      </c>
      <c r="C35" s="1"/>
      <c r="D35" s="1"/>
      <c r="E35" s="1"/>
    </row>
    <row r="36" spans="1:5" x14ac:dyDescent="0.25">
      <c r="A36" s="3">
        <v>360</v>
      </c>
      <c r="B36" s="4">
        <v>24</v>
      </c>
      <c r="C36" s="1"/>
      <c r="D36" s="1"/>
      <c r="E36" s="1"/>
    </row>
    <row r="37" spans="1:5" x14ac:dyDescent="0.25">
      <c r="A37" s="3">
        <v>375</v>
      </c>
      <c r="B37" s="4">
        <v>25</v>
      </c>
      <c r="C37" s="1"/>
      <c r="D37" s="1"/>
      <c r="E37" s="1"/>
    </row>
    <row r="38" spans="1:5" x14ac:dyDescent="0.25">
      <c r="A38" s="3">
        <v>390</v>
      </c>
      <c r="B38" s="4">
        <v>26</v>
      </c>
      <c r="C38" s="1"/>
      <c r="D38" s="1"/>
      <c r="E38" s="1"/>
    </row>
    <row r="39" spans="1:5" x14ac:dyDescent="0.25">
      <c r="A39" s="3">
        <v>405</v>
      </c>
      <c r="B39" s="4">
        <v>27</v>
      </c>
      <c r="C39" s="1"/>
      <c r="D39" s="1"/>
      <c r="E39" s="1"/>
    </row>
    <row r="40" spans="1:5" x14ac:dyDescent="0.25">
      <c r="A40" s="3">
        <v>420</v>
      </c>
      <c r="B40" s="4">
        <v>28</v>
      </c>
      <c r="C40" s="1"/>
      <c r="D40" s="1"/>
      <c r="E40" s="1"/>
    </row>
    <row r="41" spans="1:5" x14ac:dyDescent="0.25">
      <c r="A41" s="3">
        <v>435</v>
      </c>
      <c r="B41" s="4">
        <v>29</v>
      </c>
      <c r="C41" s="1"/>
      <c r="D41" s="1"/>
      <c r="E41" s="1"/>
    </row>
    <row r="42" spans="1:5" ht="13.8" thickBot="1" x14ac:dyDescent="0.3">
      <c r="A42" s="5">
        <v>450</v>
      </c>
      <c r="B42" s="6">
        <v>30</v>
      </c>
      <c r="C42" s="1"/>
      <c r="D42" s="1"/>
      <c r="E42" s="1"/>
    </row>
  </sheetData>
  <mergeCells count="1">
    <mergeCell ref="A1:E1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Hulpje</vt:lpstr>
      <vt:lpstr>Tabellen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Jurgen Gaeremyn</dc:creator>
  <cp:lastModifiedBy> </cp:lastModifiedBy>
  <cp:lastPrinted>2012-01-10T14:08:06Z</cp:lastPrinted>
  <dcterms:created xsi:type="dcterms:W3CDTF">2010-10-18T10:47:23Z</dcterms:created>
  <dcterms:modified xsi:type="dcterms:W3CDTF">2012-01-10T14:10:19Z</dcterms:modified>
</cp:coreProperties>
</file>